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53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14" i="1"/>
  <c r="C5"/>
  <c r="H5" s="1"/>
  <c r="J5"/>
  <c r="J4"/>
  <c r="C4"/>
  <c r="H4" s="1"/>
  <c r="J7"/>
  <c r="C7"/>
  <c r="H7" s="1"/>
  <c r="C6"/>
  <c r="J6"/>
  <c r="H6"/>
  <c r="J3"/>
  <c r="C3"/>
  <c r="H3" s="1"/>
  <c r="C2"/>
  <c r="H2" s="1"/>
  <c r="J8"/>
  <c r="J2"/>
  <c r="C8"/>
  <c r="H8" s="1"/>
  <c r="J9" l="1"/>
  <c r="H9"/>
</calcChain>
</file>

<file path=xl/comments1.xml><?xml version="1.0" encoding="utf-8"?>
<comments xmlns="http://schemas.openxmlformats.org/spreadsheetml/2006/main">
  <authors>
    <author>Karel Janata</author>
    <author>Ing. Jiří Paichl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Karel Janata:</t>
        </r>
        <r>
          <rPr>
            <sz val="9"/>
            <color indexed="81"/>
            <rFont val="Tahoma"/>
            <family val="2"/>
            <charset val="238"/>
          </rPr>
          <t xml:space="preserve">
pojmenování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Karel Janata:</t>
        </r>
        <r>
          <rPr>
            <sz val="9"/>
            <color indexed="81"/>
            <rFont val="Tahoma"/>
            <family val="2"/>
            <charset val="238"/>
          </rPr>
          <t xml:space="preserve">
kubických metrů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Karel Janata:</t>
        </r>
        <r>
          <rPr>
            <sz val="9"/>
            <color indexed="81"/>
            <rFont val="Tahoma"/>
            <family val="2"/>
            <charset val="238"/>
          </rPr>
          <t xml:space="preserve">
běžných metrů
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cm
</t>
        </r>
      </text>
    </comment>
  </commentList>
</comments>
</file>

<file path=xl/sharedStrings.xml><?xml version="1.0" encoding="utf-8"?>
<sst xmlns="http://schemas.openxmlformats.org/spreadsheetml/2006/main" count="70" uniqueCount="34">
  <si>
    <t>m</t>
  </si>
  <si>
    <t>ks</t>
  </si>
  <si>
    <t>bm</t>
  </si>
  <si>
    <t>Pozedna</t>
  </si>
  <si>
    <t>Krovy</t>
  </si>
  <si>
    <t>Sloupy</t>
  </si>
  <si>
    <t>Vaznice</t>
  </si>
  <si>
    <t>12/12</t>
  </si>
  <si>
    <t>Celkem</t>
  </si>
  <si>
    <t>průřez</t>
  </si>
  <si>
    <t>metráž</t>
  </si>
  <si>
    <t>vzorec</t>
  </si>
  <si>
    <t>kubíků</t>
  </si>
  <si>
    <t>název</t>
  </si>
  <si>
    <t>10/10</t>
  </si>
  <si>
    <t>Pásky</t>
  </si>
  <si>
    <t>10/12</t>
  </si>
  <si>
    <t>Záloha 2</t>
  </si>
  <si>
    <t>Záloha 1</t>
  </si>
  <si>
    <t>m³</t>
  </si>
  <si>
    <t>průměr vnitřní</t>
  </si>
  <si>
    <t>průměr vnější</t>
  </si>
  <si>
    <t>délka</t>
  </si>
  <si>
    <t>ztracené bednění</t>
  </si>
  <si>
    <t>beton.žlab</t>
  </si>
  <si>
    <t>žlutá PVC roura</t>
  </si>
  <si>
    <t>severní zeď</t>
  </si>
  <si>
    <t>Prkna střecha</t>
  </si>
  <si>
    <t xml:space="preserve">z pohledu penzisty rentiéra, co se právě vrátil z Egyptské riviéry, musí být život nalakován na růžovo, to lze pochopit a přízemní starosti lidských červů jsou malicherné. </t>
  </si>
  <si>
    <t xml:space="preserve">Konečně začal takový slejvák, že venku nejde dělat a mohu Ti napsat. Do pátku musím stihnout přístřešek na topné dřevo se střechou 5x 9,6m. Nebo v zimě zmrzneme. Přijede kvůlivá tomu celá skvadra z Prahy aby řezali, štípali a rovnali špalky. Nestihneme-li kvůlivá počasí pobít střechu prkny a položit Alukryt na parotěsnou fólii, ten co zbyl ze střechy, v sobotu budou ještě muset nejdřív ohoblovat prkna a thorxy přišroubovat na kostru, potom provizorně pokrýt plachtou. Spoléhám hlavně na Soničku, ta se osvědčila jako tahoun nejlépe. Právě připravuji sadu světlometů pod pozednici,  aby se dalo makat i v noci. Dříve bylo nutno vstávat na svítání tak v půl sedmou a to jsem si myslel, že to je velký výkon. Čtrnáct dní už vůbec nestíhám a budíček je o hodinu dříve. Včera jsme museli půl dne porážet na fotbalovém hřišti šest bříz, padaly vedle cvičenců na jedné straně a čekárny plné lidí na straně druhé. Celou cestu z Liberce jsem byl v balíku. Bylo na ztracené bednění, spojovací a  další stavební materiál. TJ Liberec platí královsky. </t>
  </si>
  <si>
    <t>Pak jsme ještě s lesáky večer v čelovkách pověsili pozednici na chemické kotvy nad úroveň starých kolen. Ty se budou bourat až pod novou střechou, protože jsou plné traktorů, sekaček a jiných nesmyslů. Do deseti jsme ještě stihli vyměřit umístění nových patek, protože lasery nejlépe navigují. Dnes bylo v plánu obrátit tok zadního nejdelšího okapu, aby nesváděl vodu k nové kůlně a postavit kozu s druhou pozednicí na připravené pozinkované patky, ale od rána leje jako z konve.</t>
  </si>
  <si>
    <t>Zámkovou dlažbu mám slíbenu od Boga, ruší provozovnu v Železném Brodu. Dřevo dodali lesníci. Pohrával jsem si s myšlenkou dubové dlažby z kostek 10cm vysokých na místo té zámkové, alespoň pod nohy u protahovačky a ponku, kvůlivá chladu od nohou, neb kůlna má sloužit i jako truhlárna s otvory v bočních stěnách na protahování delších kusů. Nad hlavou udělám kostru z trámů pro připravená prkna a hranoly všech druhů dřev, co se už suší kolem chalupy a na půdě. Pak tam bude ještě druhá pásová pila, co tu mám v úschově. Ani se to tam vše nevejde a bude asi nutno vyjíždět s traktorem. Dřevo na otop bude pokrývat v několika patrech a dvou vrstvách za sebou celou štítovou stěnu pod novo pozednicí. Lesáky a jednoho sedláka učím Excel pro nabídky altánů, střech a v budoucnu i včelínů, dělají docela pokroky. Kytka učí angličtinu. Kolem chalupy jsou kubíky trámů, prken, všude hobliny a vůbec dost bordel. Nedaleko vyhořel velký statek a vypadá to, že tu zakázku dostaneme. Kytka mě už ale nechce pouštět na střechy.</t>
  </si>
  <si>
    <t>Jirka</t>
  </si>
  <si>
    <t>8.10.2014 Ahoj Dalibore,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</si>
</sst>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4" zoomScale="140" zoomScaleNormal="140" workbookViewId="0">
      <selection activeCell="A23" sqref="A23:XFD23"/>
    </sheetView>
  </sheetViews>
  <sheetFormatPr defaultRowHeight="15"/>
  <cols>
    <col min="1" max="1" width="16.42578125" bestFit="1" customWidth="1"/>
    <col min="2" max="2" width="7.28515625" customWidth="1"/>
    <col min="3" max="3" width="6.5703125" customWidth="1"/>
    <col min="4" max="4" width="6.7109375" customWidth="1"/>
    <col min="5" max="5" width="5.85546875" customWidth="1"/>
    <col min="6" max="6" width="4" customWidth="1"/>
    <col min="7" max="7" width="3.140625" customWidth="1"/>
    <col min="8" max="8" width="6.5703125" customWidth="1"/>
    <col min="9" max="9" width="6.140625" customWidth="1"/>
    <col min="10" max="10" width="5.28515625" customWidth="1"/>
    <col min="11" max="11" width="3.7109375" customWidth="1"/>
  </cols>
  <sheetData>
    <row r="1" spans="1:12" s="4" customFormat="1">
      <c r="A1" s="4" t="s">
        <v>13</v>
      </c>
      <c r="B1" s="4" t="s">
        <v>9</v>
      </c>
      <c r="C1" s="4" t="s">
        <v>9</v>
      </c>
      <c r="D1" s="4" t="s">
        <v>10</v>
      </c>
      <c r="F1" s="5" t="s">
        <v>1</v>
      </c>
      <c r="H1" s="4" t="s">
        <v>11</v>
      </c>
      <c r="I1" s="4" t="s">
        <v>12</v>
      </c>
      <c r="J1" s="5" t="s">
        <v>2</v>
      </c>
      <c r="K1" s="5"/>
    </row>
    <row r="2" spans="1:12">
      <c r="A2" t="s">
        <v>3</v>
      </c>
      <c r="B2" s="1" t="s">
        <v>14</v>
      </c>
      <c r="C2" s="3">
        <f>0.1*0.1</f>
        <v>1.0000000000000002E-2</v>
      </c>
      <c r="D2">
        <v>5</v>
      </c>
      <c r="E2" t="s">
        <v>0</v>
      </c>
      <c r="F2">
        <v>2</v>
      </c>
      <c r="G2" t="s">
        <v>1</v>
      </c>
      <c r="H2">
        <f t="shared" ref="H2:H7" si="0">C2*D2*F2</f>
        <v>0.10000000000000002</v>
      </c>
      <c r="I2" s="8" t="s">
        <v>19</v>
      </c>
      <c r="J2">
        <f t="shared" ref="J2:J8" si="1">D2*F2</f>
        <v>10</v>
      </c>
      <c r="K2" t="s">
        <v>2</v>
      </c>
    </row>
    <row r="3" spans="1:12">
      <c r="A3" t="s">
        <v>15</v>
      </c>
      <c r="B3" s="1" t="s">
        <v>14</v>
      </c>
      <c r="C3" s="3">
        <f>0.1*0.1</f>
        <v>1.0000000000000002E-2</v>
      </c>
      <c r="D3">
        <v>1.5</v>
      </c>
      <c r="E3" t="s">
        <v>0</v>
      </c>
      <c r="F3">
        <v>8</v>
      </c>
      <c r="G3" t="s">
        <v>1</v>
      </c>
      <c r="H3">
        <f t="shared" si="0"/>
        <v>0.12000000000000002</v>
      </c>
      <c r="I3" s="8" t="s">
        <v>19</v>
      </c>
      <c r="J3">
        <f t="shared" si="1"/>
        <v>12</v>
      </c>
      <c r="K3" t="s">
        <v>2</v>
      </c>
    </row>
    <row r="4" spans="1:12">
      <c r="A4" t="s">
        <v>18</v>
      </c>
      <c r="B4" s="1" t="s">
        <v>14</v>
      </c>
      <c r="C4" s="3">
        <f>0.1*0.1</f>
        <v>1.0000000000000002E-2</v>
      </c>
      <c r="D4">
        <v>4</v>
      </c>
      <c r="E4" t="s">
        <v>0</v>
      </c>
      <c r="F4">
        <v>4</v>
      </c>
      <c r="G4" t="s">
        <v>1</v>
      </c>
      <c r="H4">
        <f t="shared" si="0"/>
        <v>0.16000000000000003</v>
      </c>
      <c r="I4" s="8" t="s">
        <v>19</v>
      </c>
      <c r="J4">
        <f t="shared" si="1"/>
        <v>16</v>
      </c>
      <c r="K4" t="s">
        <v>2</v>
      </c>
    </row>
    <row r="5" spans="1:12">
      <c r="A5" t="s">
        <v>17</v>
      </c>
      <c r="B5" s="1" t="s">
        <v>7</v>
      </c>
      <c r="C5" s="3">
        <f>0.12*0.12</f>
        <v>1.44E-2</v>
      </c>
      <c r="D5">
        <v>2.1</v>
      </c>
      <c r="E5" t="s">
        <v>0</v>
      </c>
      <c r="F5">
        <v>2</v>
      </c>
      <c r="G5" t="s">
        <v>1</v>
      </c>
      <c r="H5">
        <f t="shared" si="0"/>
        <v>6.0479999999999999E-2</v>
      </c>
      <c r="I5" s="8" t="s">
        <v>19</v>
      </c>
      <c r="J5">
        <f t="shared" si="1"/>
        <v>4.2</v>
      </c>
      <c r="K5" t="s">
        <v>2</v>
      </c>
    </row>
    <row r="6" spans="1:12">
      <c r="A6" t="s">
        <v>6</v>
      </c>
      <c r="B6" s="1" t="s">
        <v>16</v>
      </c>
      <c r="C6" s="3">
        <f>0.1*0.12</f>
        <v>1.2E-2</v>
      </c>
      <c r="D6">
        <v>5</v>
      </c>
      <c r="E6" t="s">
        <v>0</v>
      </c>
      <c r="F6">
        <v>2</v>
      </c>
      <c r="G6" t="s">
        <v>1</v>
      </c>
      <c r="H6">
        <f t="shared" si="0"/>
        <v>0.12</v>
      </c>
      <c r="I6" s="8" t="s">
        <v>19</v>
      </c>
      <c r="J6">
        <f t="shared" si="1"/>
        <v>10</v>
      </c>
      <c r="K6" t="s">
        <v>2</v>
      </c>
    </row>
    <row r="7" spans="1:12">
      <c r="A7" t="s">
        <v>4</v>
      </c>
      <c r="B7" s="1" t="s">
        <v>16</v>
      </c>
      <c r="C7" s="3">
        <f>0.1*0.12</f>
        <v>1.2E-2</v>
      </c>
      <c r="D7">
        <v>4.5</v>
      </c>
      <c r="E7" t="s">
        <v>0</v>
      </c>
      <c r="F7">
        <v>11</v>
      </c>
      <c r="G7" t="s">
        <v>1</v>
      </c>
      <c r="H7">
        <f t="shared" si="0"/>
        <v>0.59399999999999997</v>
      </c>
      <c r="I7" s="8" t="s">
        <v>19</v>
      </c>
      <c r="J7">
        <f t="shared" si="1"/>
        <v>49.5</v>
      </c>
      <c r="K7" t="s">
        <v>2</v>
      </c>
    </row>
    <row r="8" spans="1:12" ht="14.25" customHeight="1">
      <c r="A8" t="s">
        <v>5</v>
      </c>
      <c r="B8" s="1" t="s">
        <v>7</v>
      </c>
      <c r="C8" s="3">
        <f>0.12*0.12</f>
        <v>1.44E-2</v>
      </c>
      <c r="D8">
        <v>4</v>
      </c>
      <c r="E8" t="s">
        <v>0</v>
      </c>
      <c r="F8">
        <v>4</v>
      </c>
      <c r="G8" t="s">
        <v>1</v>
      </c>
      <c r="H8">
        <f t="shared" ref="H8" si="2">C8*D8*F8</f>
        <v>0.23039999999999999</v>
      </c>
      <c r="I8" s="8" t="s">
        <v>19</v>
      </c>
      <c r="J8">
        <f t="shared" si="1"/>
        <v>16</v>
      </c>
      <c r="K8" t="s">
        <v>2</v>
      </c>
    </row>
    <row r="9" spans="1:12" s="2" customFormat="1">
      <c r="A9" s="2" t="s">
        <v>8</v>
      </c>
      <c r="G9" s="6"/>
      <c r="H9" s="7">
        <f>SUM(H2:H8)</f>
        <v>1.3848799999999999</v>
      </c>
      <c r="I9" s="8" t="s">
        <v>19</v>
      </c>
      <c r="J9" s="7">
        <f>SUM(J2:J8)</f>
        <v>117.7</v>
      </c>
      <c r="K9" s="9" t="s">
        <v>2</v>
      </c>
      <c r="L9" s="6"/>
    </row>
    <row r="10" spans="1:12">
      <c r="G10" s="9"/>
      <c r="H10" s="9"/>
      <c r="I10" s="9"/>
      <c r="J10" s="9"/>
      <c r="K10" s="9"/>
      <c r="L10" s="9"/>
    </row>
    <row r="11" spans="1:12">
      <c r="A11" t="s">
        <v>27</v>
      </c>
      <c r="H11">
        <v>1.5</v>
      </c>
      <c r="I11" s="8" t="s">
        <v>19</v>
      </c>
    </row>
    <row r="13" spans="1:12">
      <c r="A13" s="4" t="s">
        <v>26</v>
      </c>
      <c r="B13" s="5" t="s">
        <v>0</v>
      </c>
      <c r="C13" s="5" t="s">
        <v>20</v>
      </c>
      <c r="D13" s="5" t="s">
        <v>21</v>
      </c>
      <c r="E13" s="5" t="s">
        <v>22</v>
      </c>
      <c r="F13" s="4" t="s">
        <v>1</v>
      </c>
    </row>
    <row r="14" spans="1:12">
      <c r="A14" t="s">
        <v>23</v>
      </c>
      <c r="B14" s="10">
        <v>5</v>
      </c>
      <c r="C14" s="10"/>
      <c r="D14" s="10"/>
      <c r="E14" s="11">
        <v>0.39</v>
      </c>
      <c r="F14" s="12">
        <f>B14/E14</f>
        <v>12.820512820512819</v>
      </c>
    </row>
    <row r="15" spans="1:12">
      <c r="A15" t="s">
        <v>24</v>
      </c>
      <c r="B15" s="10">
        <v>13</v>
      </c>
      <c r="C15" s="10">
        <v>22</v>
      </c>
      <c r="D15" s="10">
        <v>27</v>
      </c>
      <c r="E15" s="11"/>
      <c r="F15" s="12"/>
    </row>
    <row r="16" spans="1:12">
      <c r="A16" t="s">
        <v>25</v>
      </c>
      <c r="B16" s="10">
        <v>13</v>
      </c>
      <c r="C16" s="10">
        <v>10</v>
      </c>
      <c r="D16" s="10"/>
      <c r="E16" s="11"/>
      <c r="F16" s="12"/>
    </row>
    <row r="17" spans="1:6">
      <c r="B17" s="10"/>
      <c r="C17" s="10"/>
      <c r="D17" s="10"/>
      <c r="E17" s="11"/>
      <c r="F17" s="12"/>
    </row>
    <row r="18" spans="1:6">
      <c r="A18" s="13" t="s">
        <v>33</v>
      </c>
    </row>
    <row r="19" spans="1:6">
      <c r="A19" s="13" t="s">
        <v>28</v>
      </c>
    </row>
    <row r="20" spans="1:6">
      <c r="A20" s="13" t="s">
        <v>29</v>
      </c>
    </row>
    <row r="21" spans="1:6">
      <c r="A21" s="13" t="s">
        <v>30</v>
      </c>
    </row>
    <row r="22" spans="1:6">
      <c r="A22" s="13" t="s">
        <v>31</v>
      </c>
    </row>
    <row r="23" spans="1:6">
      <c r="A23" s="13" t="s">
        <v>32</v>
      </c>
    </row>
  </sheetData>
  <pageMargins left="0.7" right="0.7" top="0.78740157499999996" bottom="0.78740157499999996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Janata</dc:creator>
  <cp:lastModifiedBy>Ing. Jiří Paichl</cp:lastModifiedBy>
  <dcterms:created xsi:type="dcterms:W3CDTF">2014-09-25T17:36:32Z</dcterms:created>
  <dcterms:modified xsi:type="dcterms:W3CDTF">2014-10-09T06:16:46Z</dcterms:modified>
</cp:coreProperties>
</file>